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J55" i="1"/>
  <c r="J66" i="1" s="1"/>
  <c r="I55" i="1"/>
  <c r="I66" i="1" s="1"/>
  <c r="H55" i="1"/>
  <c r="H66" i="1" s="1"/>
  <c r="G66" i="1"/>
  <c r="F55" i="1"/>
  <c r="F66" i="1" s="1"/>
  <c r="B46" i="1"/>
  <c r="A46" i="1"/>
  <c r="L45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F15" i="1"/>
  <c r="F26" i="1" s="1"/>
  <c r="L207" i="1" l="1"/>
  <c r="G207" i="1"/>
  <c r="F207" i="1"/>
</calcChain>
</file>

<file path=xl/sharedStrings.xml><?xml version="1.0" encoding="utf-8"?>
<sst xmlns="http://schemas.openxmlformats.org/spreadsheetml/2006/main" count="259" uniqueCount="73">
  <si>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</si>
  <si>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</si>
  <si>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</si>
  <si>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</si>
  <si>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</si>
  <si>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</si>
  <si>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</si>
  <si>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</si>
  <si>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</si>
  <si>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</si>
  <si>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</si>
  <si>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</si>
  <si>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</si>
  <si>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</si>
  <si>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</si>
  <si>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</si>
  <si>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</si>
  <si>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</si>
  <si>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</si>
  <si>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</si>
  <si>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</si>
  <si>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</si>
  <si>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</si>
  <si>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</si>
  <si>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</si>
  <si>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</si>
  <si>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</si>
  <si>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</si>
  <si>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</si>
  <si>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</si>
  <si>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</si>
  <si>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</si>
  <si>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</si>
  <si>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</si>
  <si>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</si>
  <si>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</si>
  <si>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</si>
  <si>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</si>
  <si>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</si>
  <si>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№3" г.Барнаул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</si>
  <si>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</si>
  <si>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</si>
  <si>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</si>
  <si>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</si>
  <si>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</si>
  <si>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директор</t>
  </si>
  <si>
    <t>Савостина Е.В.</t>
  </si>
  <si>
    <t>акт</t>
  </si>
  <si>
    <t>Макаронные изделия отварные</t>
  </si>
  <si>
    <t>Напиток из ягод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</si>
  <si>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</si>
  <si>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</si>
  <si>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</si>
  <si>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</si>
  <si>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Гуляш</t>
  </si>
  <si>
    <t>Люля-кебаб с соусом ред</t>
  </si>
  <si>
    <t>Кофейный напиток</t>
  </si>
  <si>
    <t>Мучное изделие</t>
  </si>
  <si>
    <t>Напиток из сухофруктов</t>
  </si>
  <si>
    <t>Закуска из овощей</t>
  </si>
  <si>
    <t>Вареники с творогом с соусом</t>
  </si>
  <si>
    <t>булочное</t>
  </si>
  <si>
    <t>кисломол</t>
  </si>
  <si>
    <t>Булочка школьная</t>
  </si>
  <si>
    <t>Пельмени</t>
  </si>
  <si>
    <t>Чай с сахаром и лимоном</t>
  </si>
  <si>
    <t>Свинина по - мексикански</t>
  </si>
  <si>
    <t>Каша гречневая вязкая</t>
  </si>
  <si>
    <t>Каша  молочная пшенная с маслом</t>
  </si>
  <si>
    <t>Чай с молоком</t>
  </si>
  <si>
    <t>Плов из мяса</t>
  </si>
  <si>
    <t>Бутерброды с джемом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</si>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</sst>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I90" sqref="I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150</v>
      </c>
      <c r="G6" s="43">
        <v>5.99</v>
      </c>
      <c r="H6" s="43">
        <v>6.6</v>
      </c>
      <c r="I6" s="43">
        <v>45.17</v>
      </c>
      <c r="J6" s="43">
        <v>264</v>
      </c>
      <c r="K6" s="44" t="s">
        <v>41</v>
      </c>
      <c r="L6" s="40"/>
    </row>
    <row r="7" spans="1:12" ht="14.4" x14ac:dyDescent="0.3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thickBot="1" x14ac:dyDescent="0.3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39" t="s">
        <v>71</v>
      </c>
      <c r="F9" s="40">
        <v>50</v>
      </c>
      <c r="G9" s="40">
        <v>2.76</v>
      </c>
      <c r="H9" s="40">
        <v>0.36</v>
      </c>
      <c r="I9" s="40">
        <v>28.8</v>
      </c>
      <c r="J9" s="40">
        <v>132</v>
      </c>
      <c r="K9" s="41" t="s">
        <v>47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 t="s">
        <v>44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10.23</v>
      </c>
      <c r="H15" s="19">
        <f t="shared" si="0"/>
        <v>8.24</v>
      </c>
      <c r="I15" s="19">
        <f t="shared" si="0"/>
        <v>110.17999999999999</v>
      </c>
      <c r="J15" s="19">
        <f t="shared" si="0"/>
        <v>559</v>
      </c>
      <c r="K15" s="25"/>
      <c r="L15" s="19">
        <v>92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525</v>
      </c>
      <c r="G26" s="32">
        <f t="shared" ref="G26:J26" si="3">G15+G25</f>
        <v>10.23</v>
      </c>
      <c r="H26" s="32">
        <f t="shared" si="3"/>
        <v>8.24</v>
      </c>
      <c r="I26" s="32">
        <f t="shared" si="3"/>
        <v>110.17999999999999</v>
      </c>
      <c r="J26" s="32">
        <f t="shared" si="3"/>
        <v>559</v>
      </c>
      <c r="K26" s="32"/>
      <c r="L26" s="32">
        <f t="shared" ref="L26" si="4">L15+L25</f>
        <v>92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54</v>
      </c>
      <c r="F27" s="40">
        <v>90</v>
      </c>
      <c r="G27" s="40">
        <v>12.51</v>
      </c>
      <c r="H27" s="40">
        <v>19.8</v>
      </c>
      <c r="I27" s="40">
        <v>3.6</v>
      </c>
      <c r="J27" s="40">
        <v>130</v>
      </c>
      <c r="K27" s="41">
        <v>260</v>
      </c>
      <c r="L27" s="40"/>
    </row>
    <row r="28" spans="1:12" ht="14.4" x14ac:dyDescent="0.3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47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47</v>
      </c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21.96</v>
      </c>
      <c r="H35" s="19">
        <f>SUM(H27:H34)</f>
        <v>25.51</v>
      </c>
      <c r="I35" s="19">
        <f>SUM(I27:I34)</f>
        <v>87.54</v>
      </c>
      <c r="J35" s="19">
        <f>SUM(J27:J34)</f>
        <v>557</v>
      </c>
      <c r="K35" s="25"/>
      <c r="L35" s="19">
        <v>92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500</v>
      </c>
      <c r="G46" s="32">
        <f t="shared" ref="G46" si="9">G35+G45</f>
        <v>21.96</v>
      </c>
      <c r="H46" s="32">
        <f t="shared" ref="H46" si="10">H35+H45</f>
        <v>25.51</v>
      </c>
      <c r="I46" s="32">
        <f t="shared" ref="I46" si="11">I35+I45</f>
        <v>87.54</v>
      </c>
      <c r="J46" s="32">
        <f t="shared" ref="J46" si="12">J35+J45</f>
        <v>557</v>
      </c>
      <c r="K46" s="32"/>
      <c r="L46" s="32">
        <v>92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72</v>
      </c>
      <c r="F47" s="40">
        <v>100</v>
      </c>
      <c r="G47" s="40">
        <v>10.53</v>
      </c>
      <c r="H47" s="40">
        <v>8.52</v>
      </c>
      <c r="I47" s="40">
        <v>14.06</v>
      </c>
      <c r="J47" s="40">
        <v>165</v>
      </c>
      <c r="K47" s="41">
        <v>388</v>
      </c>
      <c r="L47" s="40"/>
    </row>
    <row r="48" spans="1:12" ht="14.4" x14ac:dyDescent="0.3">
      <c r="A48" s="23"/>
      <c r="B48" s="15"/>
      <c r="C48" s="11"/>
      <c r="D48" s="6" t="s">
        <v>21</v>
      </c>
      <c r="E48" s="42" t="s">
        <v>50</v>
      </c>
      <c r="F48" s="43">
        <v>170</v>
      </c>
      <c r="G48" s="43">
        <v>3.8</v>
      </c>
      <c r="H48" s="43">
        <v>7.71</v>
      </c>
      <c r="I48" s="43">
        <v>22.61</v>
      </c>
      <c r="J48" s="43">
        <v>177</v>
      </c>
      <c r="K48" s="44" t="s">
        <v>47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200</v>
      </c>
      <c r="G49" s="43">
        <v>0</v>
      </c>
      <c r="H49" s="43">
        <v>0</v>
      </c>
      <c r="I49" s="43">
        <v>18</v>
      </c>
      <c r="J49" s="43">
        <v>113</v>
      </c>
      <c r="K49" s="44" t="s">
        <v>47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2.4</v>
      </c>
      <c r="H50" s="43">
        <v>0.3</v>
      </c>
      <c r="I50" s="43">
        <v>15</v>
      </c>
      <c r="J50" s="43">
        <v>84</v>
      </c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v>16.73</v>
      </c>
      <c r="H55" s="19">
        <f>SUM(H47:H54)</f>
        <v>16.53</v>
      </c>
      <c r="I55" s="19">
        <f>SUM(I47:I54)</f>
        <v>69.67</v>
      </c>
      <c r="J55" s="19">
        <f>SUM(J47:J54)</f>
        <v>539</v>
      </c>
      <c r="K55" s="25"/>
      <c r="L55" s="19">
        <v>92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7">G55+G65</f>
        <v>16.73</v>
      </c>
      <c r="H66" s="32">
        <f t="shared" ref="H66" si="18">H55+H65</f>
        <v>16.53</v>
      </c>
      <c r="I66" s="32">
        <f t="shared" ref="I66" si="19">I55+I65</f>
        <v>69.67</v>
      </c>
      <c r="J66" s="32">
        <f t="shared" ref="J66" si="20">J55+J65</f>
        <v>539</v>
      </c>
      <c r="K66" s="32"/>
      <c r="L66" s="32">
        <v>92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4.4" x14ac:dyDescent="0.3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 t="s">
        <v>61</v>
      </c>
      <c r="E72" s="42" t="s">
        <v>63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1">SUM(G67:G74)</f>
        <v>32.43</v>
      </c>
      <c r="H75" s="19">
        <f t="shared" ref="H75" si="22">SUM(H67:H74)</f>
        <v>12.17</v>
      </c>
      <c r="I75" s="19">
        <f t="shared" ref="I75" si="23">SUM(I67:I74)</f>
        <v>72.139999999999986</v>
      </c>
      <c r="J75" s="19">
        <f t="shared" ref="J75" si="24">SUM(J67:J74)</f>
        <v>554</v>
      </c>
      <c r="K75" s="25"/>
      <c r="L75" s="19">
        <v>92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29">G75+G85</f>
        <v>32.43</v>
      </c>
      <c r="H86" s="32">
        <f t="shared" ref="H86" si="30">H75+H85</f>
        <v>12.17</v>
      </c>
      <c r="I86" s="32">
        <f t="shared" ref="I86" si="31">I75+I85</f>
        <v>72.139999999999986</v>
      </c>
      <c r="J86" s="32">
        <f t="shared" ref="J86" si="32">J75+J85</f>
        <v>554</v>
      </c>
      <c r="K86" s="32"/>
      <c r="L86" s="32">
        <v>92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64</v>
      </c>
      <c r="F87" s="40">
        <v>180</v>
      </c>
      <c r="G87" s="40">
        <v>19.510000000000002</v>
      </c>
      <c r="H87" s="40">
        <v>15.08</v>
      </c>
      <c r="I87" s="40">
        <v>44.33</v>
      </c>
      <c r="J87" s="40">
        <v>373</v>
      </c>
      <c r="K87" s="41" t="s">
        <v>47</v>
      </c>
      <c r="L87" s="40"/>
    </row>
    <row r="88" spans="1:12" ht="14.4" x14ac:dyDescent="0.3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65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43</v>
      </c>
      <c r="F90" s="43">
        <v>25</v>
      </c>
      <c r="G90" s="43">
        <v>2.4</v>
      </c>
      <c r="H90" s="43">
        <v>1</v>
      </c>
      <c r="I90" s="43">
        <v>14</v>
      </c>
      <c r="J90" s="43">
        <v>70</v>
      </c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 t="s">
        <v>26</v>
      </c>
      <c r="E92" s="42" t="s">
        <v>59</v>
      </c>
      <c r="F92" s="43">
        <v>100</v>
      </c>
      <c r="G92" s="43">
        <v>1.83</v>
      </c>
      <c r="H92" s="43">
        <v>4.5</v>
      </c>
      <c r="I92" s="43">
        <v>7.5</v>
      </c>
      <c r="J92" s="43">
        <v>78</v>
      </c>
      <c r="K92" s="44" t="s">
        <v>47</v>
      </c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505</v>
      </c>
      <c r="G95" s="19">
        <f t="shared" ref="G95" si="33">SUM(G87:G94)</f>
        <v>24</v>
      </c>
      <c r="H95" s="19">
        <f t="shared" ref="H95" si="34">SUM(H87:H94)</f>
        <v>20.61</v>
      </c>
      <c r="I95" s="19">
        <f t="shared" ref="I95" si="35">SUM(I87:I94)</f>
        <v>81.08</v>
      </c>
      <c r="J95" s="19">
        <f t="shared" ref="J95" si="36">SUM(J87:J94)</f>
        <v>585</v>
      </c>
      <c r="K95" s="25"/>
      <c r="L95" s="19">
        <v>92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505</v>
      </c>
      <c r="G106" s="32">
        <f t="shared" ref="G106" si="41">G95+G105</f>
        <v>24</v>
      </c>
      <c r="H106" s="32">
        <f t="shared" ref="H106" si="42">H95+H105</f>
        <v>20.61</v>
      </c>
      <c r="I106" s="32">
        <f t="shared" ref="I106" si="43">I95+I105</f>
        <v>81.08</v>
      </c>
      <c r="J106" s="32">
        <f t="shared" ref="J106" si="44">J95+J105</f>
        <v>585</v>
      </c>
      <c r="K106" s="32"/>
      <c r="L106" s="32">
        <v>92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66</v>
      </c>
      <c r="F107" s="40">
        <v>90</v>
      </c>
      <c r="G107" s="40">
        <v>7.41</v>
      </c>
      <c r="H107" s="40">
        <v>9.86</v>
      </c>
      <c r="I107" s="40">
        <v>9.8000000000000007</v>
      </c>
      <c r="J107" s="40">
        <v>182</v>
      </c>
      <c r="K107" s="41" t="s">
        <v>47</v>
      </c>
      <c r="L107" s="40"/>
    </row>
    <row r="108" spans="1:12" ht="14.4" x14ac:dyDescent="0.3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0.2</v>
      </c>
      <c r="H109" s="43">
        <v>0.02</v>
      </c>
      <c r="I109" s="43">
        <v>15</v>
      </c>
      <c r="J109" s="43">
        <v>61</v>
      </c>
      <c r="K109" s="44">
        <v>685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43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16.989999999999998</v>
      </c>
      <c r="H115" s="19">
        <f t="shared" si="45"/>
        <v>15.57</v>
      </c>
      <c r="I115" s="19">
        <f t="shared" si="45"/>
        <v>84.3</v>
      </c>
      <c r="J115" s="19">
        <f t="shared" si="45"/>
        <v>570</v>
      </c>
      <c r="K115" s="25"/>
      <c r="L115" s="19">
        <v>92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48">G115+G125</f>
        <v>16.989999999999998</v>
      </c>
      <c r="H126" s="32">
        <f t="shared" ref="H126" si="49">H115+H125</f>
        <v>15.57</v>
      </c>
      <c r="I126" s="32">
        <f t="shared" ref="I126" si="50">I115+I125</f>
        <v>84.3</v>
      </c>
      <c r="J126" s="32">
        <f t="shared" ref="J126" si="51">J115+J125</f>
        <v>570</v>
      </c>
      <c r="K126" s="32"/>
      <c r="L126" s="32">
        <v>92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55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47</v>
      </c>
      <c r="L127" s="40"/>
    </row>
    <row r="128" spans="1:12" ht="14.4" x14ac:dyDescent="0.3">
      <c r="A128" s="14"/>
      <c r="B128" s="15"/>
      <c r="C128" s="11"/>
      <c r="D128" s="6" t="s">
        <v>21</v>
      </c>
      <c r="E128" s="42" t="s">
        <v>67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7.0000000000000007E-2</v>
      </c>
      <c r="H129" s="43">
        <v>0.02</v>
      </c>
      <c r="I129" s="43">
        <v>24.44</v>
      </c>
      <c r="J129" s="43">
        <v>100</v>
      </c>
      <c r="K129" s="44" t="s">
        <v>47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43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2">SUM(G127:G134)</f>
        <v>24.509999999999998</v>
      </c>
      <c r="H135" s="19">
        <f t="shared" si="52"/>
        <v>15.15</v>
      </c>
      <c r="I135" s="19">
        <f t="shared" si="52"/>
        <v>85.74</v>
      </c>
      <c r="J135" s="19">
        <f t="shared" si="52"/>
        <v>583</v>
      </c>
      <c r="K135" s="25"/>
      <c r="L135" s="19">
        <v>92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5">G135+G145</f>
        <v>24.509999999999998</v>
      </c>
      <c r="H146" s="32">
        <f t="shared" ref="H146" si="56">H135+H145</f>
        <v>15.15</v>
      </c>
      <c r="I146" s="32">
        <f t="shared" ref="I146" si="57">I135+I145</f>
        <v>85.74</v>
      </c>
      <c r="J146" s="32">
        <f t="shared" ref="J146" si="58">J135+J145</f>
        <v>583</v>
      </c>
      <c r="K146" s="32"/>
      <c r="L146" s="32">
        <v>92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68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41</v>
      </c>
      <c r="L147" s="40"/>
    </row>
    <row r="148" spans="1:12" ht="14.4" x14ac:dyDescent="0.3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69</v>
      </c>
      <c r="F149" s="43">
        <v>200</v>
      </c>
      <c r="G149" s="43">
        <v>1.66</v>
      </c>
      <c r="H149" s="43">
        <v>1.27</v>
      </c>
      <c r="I149" s="43">
        <v>17.440000000000001</v>
      </c>
      <c r="J149" s="43">
        <v>89</v>
      </c>
      <c r="K149" s="44">
        <v>378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 t="s">
        <v>62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 t="s">
        <v>61</v>
      </c>
      <c r="E153" s="42" t="s">
        <v>57</v>
      </c>
      <c r="F153" s="43">
        <v>50</v>
      </c>
      <c r="G153" s="43">
        <v>5</v>
      </c>
      <c r="H153" s="43">
        <v>10.18</v>
      </c>
      <c r="I153" s="43">
        <v>22.06</v>
      </c>
      <c r="J153" s="43">
        <v>173</v>
      </c>
      <c r="K153" s="44" t="s">
        <v>47</v>
      </c>
      <c r="L153" s="43"/>
    </row>
    <row r="154" spans="1:12" ht="14.4" x14ac:dyDescent="0.3">
      <c r="A154" s="23"/>
      <c r="B154" s="15"/>
      <c r="C154" s="11"/>
      <c r="D154" s="6"/>
      <c r="E154" s="42" t="s">
        <v>44</v>
      </c>
      <c r="F154" s="43">
        <v>125</v>
      </c>
      <c r="G154" s="43">
        <v>0</v>
      </c>
      <c r="H154" s="43">
        <v>0</v>
      </c>
      <c r="I154" s="43">
        <v>13.75</v>
      </c>
      <c r="J154" s="43">
        <v>55</v>
      </c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9">SUM(G147:G154)</f>
        <v>13.12</v>
      </c>
      <c r="H155" s="19">
        <f t="shared" si="59"/>
        <v>18.189999999999998</v>
      </c>
      <c r="I155" s="19">
        <f t="shared" si="59"/>
        <v>87.76</v>
      </c>
      <c r="J155" s="19">
        <f t="shared" si="59"/>
        <v>542</v>
      </c>
      <c r="K155" s="25"/>
      <c r="L155" s="19">
        <v>92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525</v>
      </c>
      <c r="G166" s="32">
        <f t="shared" ref="G166" si="62">G155+G165</f>
        <v>13.12</v>
      </c>
      <c r="H166" s="32">
        <f t="shared" ref="H166" si="63">H155+H165</f>
        <v>18.189999999999998</v>
      </c>
      <c r="I166" s="32">
        <f t="shared" ref="I166" si="64">I155+I165</f>
        <v>87.76</v>
      </c>
      <c r="J166" s="32">
        <f t="shared" ref="J166" si="65">J155+J165</f>
        <v>542</v>
      </c>
      <c r="K166" s="32"/>
      <c r="L166" s="32">
        <v>92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70</v>
      </c>
      <c r="F167" s="40">
        <v>220</v>
      </c>
      <c r="G167" s="40">
        <v>15.62</v>
      </c>
      <c r="H167" s="40">
        <v>12.69</v>
      </c>
      <c r="I167" s="40">
        <v>34.21</v>
      </c>
      <c r="J167" s="40">
        <v>305</v>
      </c>
      <c r="K167" s="41">
        <v>265</v>
      </c>
      <c r="L167" s="40"/>
    </row>
    <row r="168" spans="1:12" ht="14.4" x14ac:dyDescent="0.3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47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43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 t="s">
        <v>26</v>
      </c>
      <c r="E172" s="42" t="s">
        <v>59</v>
      </c>
      <c r="F172" s="43">
        <v>60</v>
      </c>
      <c r="G172" s="43">
        <v>1</v>
      </c>
      <c r="H172" s="43">
        <v>3</v>
      </c>
      <c r="I172" s="43">
        <v>5</v>
      </c>
      <c r="J172" s="43">
        <v>47</v>
      </c>
      <c r="K172" s="44" t="s">
        <v>47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66">SUM(G167:G174)</f>
        <v>19.619999999999997</v>
      </c>
      <c r="H175" s="19">
        <f t="shared" si="66"/>
        <v>16.05</v>
      </c>
      <c r="I175" s="19">
        <f t="shared" si="66"/>
        <v>84</v>
      </c>
      <c r="J175" s="19">
        <f t="shared" si="66"/>
        <v>548</v>
      </c>
      <c r="K175" s="25"/>
      <c r="L175" s="19">
        <v>92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69">G175+G185</f>
        <v>19.619999999999997</v>
      </c>
      <c r="H186" s="32">
        <f t="shared" ref="H186" si="70">H175+H185</f>
        <v>16.05</v>
      </c>
      <c r="I186" s="32">
        <f t="shared" ref="I186" si="71">I175+I185</f>
        <v>84</v>
      </c>
      <c r="J186" s="32">
        <f t="shared" ref="J186" si="72">J175+J185</f>
        <v>548</v>
      </c>
      <c r="K186" s="32"/>
      <c r="L186" s="32">
        <v>92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47</v>
      </c>
      <c r="L187" s="40"/>
    </row>
    <row r="188" spans="1:12" ht="14.4" x14ac:dyDescent="0.3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51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 t="s">
        <v>61</v>
      </c>
      <c r="E193" s="42" t="s">
        <v>53</v>
      </c>
      <c r="F193" s="43">
        <v>100</v>
      </c>
      <c r="G193" s="43">
        <v>8.8000000000000007</v>
      </c>
      <c r="H193" s="43">
        <v>2.2000000000000002</v>
      </c>
      <c r="I193" s="43">
        <v>50.3</v>
      </c>
      <c r="J193" s="43">
        <v>128</v>
      </c>
      <c r="K193" s="44">
        <v>779</v>
      </c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3">SUM(G187:G194)</f>
        <v>27.2</v>
      </c>
      <c r="H195" s="19">
        <f t="shared" si="73"/>
        <v>6.8199999999999994</v>
      </c>
      <c r="I195" s="19">
        <f t="shared" si="73"/>
        <v>141.6</v>
      </c>
      <c r="J195" s="19">
        <f t="shared" si="73"/>
        <v>579</v>
      </c>
      <c r="K195" s="25"/>
      <c r="L195" s="19">
        <v>92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76">G195+G205</f>
        <v>27.2</v>
      </c>
      <c r="H206" s="32">
        <f t="shared" ref="H206" si="77">H195+H205</f>
        <v>6.8199999999999994</v>
      </c>
      <c r="I206" s="32">
        <f t="shared" ref="I206" si="78">I195+I205</f>
        <v>141.6</v>
      </c>
      <c r="J206" s="32">
        <f t="shared" ref="J206" si="79">J195+J205</f>
        <v>579</v>
      </c>
      <c r="K206" s="32"/>
      <c r="L206" s="32">
        <v>92</v>
      </c>
    </row>
    <row r="207" spans="1:12" ht="13.8" thickBot="1" x14ac:dyDescent="0.3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506.5</v>
      </c>
      <c r="G207" s="34">
        <f>SUMIF($C:$C,"Итого за день:",G:G)/COUNTIFS($C:$C,"Итого за день:",G:G,"&gt;0")</f>
        <v>20.678999999999998</v>
      </c>
      <c r="H207" s="34">
        <f>SUMIF($C:$C,"Итого за день:",H:H)/COUNTIFS($C:$C,"Итого за день:",H:H,"&gt;0")</f>
        <v>15.484</v>
      </c>
      <c r="I207" s="34">
        <f>SUMIF($C:$C,"Итого за день:",I:I)/COUNTIFS($C:$C,"Итого за день:",I:I,"&gt;0")</f>
        <v>90.400999999999996</v>
      </c>
      <c r="J207" s="34">
        <f>SUMIF($C:$C,"Итого за день:",J:J)/COUNTIFS($C:$C,"Итого за день:",J:J,"&gt;0")</f>
        <v>561.6</v>
      </c>
      <c r="K207" s="34"/>
      <c r="L207" s="34">
        <f>SUMIF($C:$C,"Итого за день:",L:L)/COUNTIFS($C:$C,"Итого за день:",L:L,"&gt;0")</f>
        <v>92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2025-04-27T09:52:06Z</dcterms:modified>
</cp:coreProperties>
</file>